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 Cabo\Desktop\"/>
    </mc:Choice>
  </mc:AlternateContent>
  <xr:revisionPtr revIDLastSave="0" documentId="8_{B7F412C8-7600-4362-ABA7-E99C2B8233B6}" xr6:coauthVersionLast="41" xr6:coauthVersionMax="41" xr10:uidLastSave="{00000000-0000-0000-0000-000000000000}"/>
  <bookViews>
    <workbookView xWindow="3450" yWindow="825" windowWidth="24750" windowHeight="132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C3" i="1" s="1"/>
  <c r="A4" i="1"/>
  <c r="C4" i="1" s="1"/>
  <c r="A5" i="1"/>
  <c r="C5" i="1" s="1"/>
  <c r="A6" i="1"/>
  <c r="C6" i="1" s="1"/>
  <c r="A7" i="1"/>
  <c r="C7" i="1" s="1"/>
  <c r="A8" i="1"/>
  <c r="C8" i="1" s="1"/>
  <c r="A9" i="1"/>
  <c r="C9" i="1" s="1"/>
  <c r="A10" i="1"/>
  <c r="C10" i="1" s="1"/>
  <c r="A11" i="1"/>
  <c r="C11" i="1" s="1"/>
  <c r="A12" i="1"/>
  <c r="C12" i="1" s="1"/>
  <c r="A13" i="1"/>
  <c r="C13" i="1" s="1"/>
  <c r="A14" i="1"/>
  <c r="C14" i="1" s="1"/>
  <c r="A15" i="1"/>
  <c r="C15" i="1" s="1"/>
  <c r="A16" i="1"/>
  <c r="C16" i="1" s="1"/>
  <c r="A17" i="1"/>
  <c r="C17" i="1" s="1"/>
  <c r="A18" i="1"/>
  <c r="C18" i="1" s="1"/>
  <c r="A19" i="1"/>
  <c r="C19" i="1" s="1"/>
  <c r="A20" i="1"/>
  <c r="C20" i="1" s="1"/>
  <c r="A21" i="1"/>
  <c r="C21" i="1" s="1"/>
  <c r="A22" i="1"/>
  <c r="C22" i="1" s="1"/>
  <c r="A23" i="1"/>
  <c r="C23" i="1" s="1"/>
  <c r="A24" i="1"/>
  <c r="C24" i="1" s="1"/>
  <c r="A25" i="1"/>
  <c r="C25" i="1" s="1"/>
  <c r="A26" i="1"/>
  <c r="C26" i="1" s="1"/>
  <c r="B3" i="1"/>
  <c r="D1" i="1"/>
  <c r="D2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D17" i="1" l="1"/>
  <c r="D18" i="1"/>
  <c r="D11" i="1"/>
  <c r="D10" i="1"/>
  <c r="D12" i="1"/>
  <c r="D21" i="1"/>
  <c r="E1" i="1"/>
  <c r="E2" i="1" s="1"/>
  <c r="F1" i="1" s="1"/>
  <c r="D25" i="1"/>
  <c r="D8" i="1"/>
  <c r="D23" i="1"/>
  <c r="D19" i="1"/>
  <c r="D4" i="1"/>
  <c r="D16" i="1"/>
  <c r="D14" i="1"/>
  <c r="D9" i="1"/>
  <c r="C27" i="1"/>
  <c r="D15" i="1"/>
  <c r="D6" i="1"/>
  <c r="D3" i="1"/>
  <c r="D7" i="1"/>
  <c r="D26" i="1"/>
  <c r="D13" i="1"/>
  <c r="D22" i="1"/>
  <c r="D24" i="1"/>
  <c r="D5" i="1"/>
  <c r="D20" i="1"/>
  <c r="E6" i="1" l="1"/>
  <c r="E4" i="1"/>
  <c r="E20" i="1"/>
  <c r="E25" i="1"/>
  <c r="E3" i="1"/>
  <c r="E22" i="1"/>
  <c r="E14" i="1"/>
  <c r="E9" i="1"/>
  <c r="E21" i="1"/>
  <c r="E13" i="1"/>
  <c r="E10" i="1"/>
  <c r="E12" i="1"/>
  <c r="E8" i="1"/>
  <c r="E19" i="1"/>
  <c r="E5" i="1"/>
  <c r="E23" i="1"/>
  <c r="E18" i="1"/>
  <c r="E26" i="1"/>
  <c r="E24" i="1"/>
  <c r="E11" i="1"/>
  <c r="E17" i="1"/>
  <c r="E15" i="1"/>
  <c r="E16" i="1"/>
  <c r="E7" i="1"/>
  <c r="D27" i="1"/>
  <c r="F2" i="1"/>
  <c r="F17" i="1" s="1"/>
  <c r="F10" i="1" l="1"/>
  <c r="F5" i="1"/>
  <c r="E27" i="1"/>
  <c r="F9" i="1"/>
  <c r="G1" i="1"/>
  <c r="F15" i="1"/>
  <c r="F8" i="1"/>
  <c r="F4" i="1"/>
  <c r="F11" i="1"/>
  <c r="F7" i="1"/>
  <c r="F21" i="1"/>
  <c r="F22" i="1"/>
  <c r="F24" i="1"/>
  <c r="F13" i="1"/>
  <c r="F6" i="1"/>
  <c r="F3" i="1"/>
  <c r="F12" i="1"/>
  <c r="F18" i="1"/>
  <c r="F25" i="1"/>
  <c r="F23" i="1"/>
  <c r="F14" i="1"/>
  <c r="F20" i="1"/>
  <c r="F19" i="1"/>
  <c r="F16" i="1"/>
  <c r="F26" i="1"/>
  <c r="F27" i="1" l="1"/>
  <c r="G2" i="1"/>
  <c r="H1" i="1" s="1"/>
  <c r="G20" i="1"/>
  <c r="G14" i="1"/>
  <c r="G10" i="1" l="1"/>
  <c r="G18" i="1"/>
  <c r="G23" i="1"/>
  <c r="G8" i="1"/>
  <c r="G17" i="1"/>
  <c r="G19" i="1"/>
  <c r="G26" i="1"/>
  <c r="G16" i="1"/>
  <c r="G9" i="1"/>
  <c r="G3" i="1"/>
  <c r="G24" i="1"/>
  <c r="H2" i="1"/>
  <c r="I1" i="1" s="1"/>
  <c r="G4" i="1"/>
  <c r="G6" i="1"/>
  <c r="G13" i="1"/>
  <c r="G21" i="1"/>
  <c r="G15" i="1"/>
  <c r="G11" i="1"/>
  <c r="G7" i="1"/>
  <c r="G22" i="1"/>
  <c r="G25" i="1"/>
  <c r="G12" i="1"/>
  <c r="G5" i="1"/>
  <c r="H11" i="1" l="1"/>
  <c r="H21" i="1"/>
  <c r="H19" i="1"/>
  <c r="H3" i="1"/>
  <c r="H6" i="1"/>
  <c r="H26" i="1"/>
  <c r="H15" i="1"/>
  <c r="H12" i="1"/>
  <c r="H10" i="1"/>
  <c r="H5" i="1"/>
  <c r="H25" i="1"/>
  <c r="H8" i="1"/>
  <c r="H22" i="1"/>
  <c r="H14" i="1"/>
  <c r="H24" i="1"/>
  <c r="H9" i="1"/>
  <c r="H23" i="1"/>
  <c r="H4" i="1"/>
  <c r="H13" i="1"/>
  <c r="H7" i="1"/>
  <c r="H16" i="1"/>
  <c r="H20" i="1"/>
  <c r="H18" i="1"/>
  <c r="I2" i="1"/>
  <c r="J1" i="1" s="1"/>
  <c r="H17" i="1"/>
  <c r="G27" i="1"/>
  <c r="I22" i="1" l="1"/>
  <c r="I24" i="1"/>
  <c r="I10" i="1"/>
  <c r="I9" i="1"/>
  <c r="I7" i="1"/>
  <c r="I14" i="1"/>
  <c r="I16" i="1"/>
  <c r="I21" i="1"/>
  <c r="I11" i="1"/>
  <c r="I25" i="1"/>
  <c r="I17" i="1"/>
  <c r="I3" i="1"/>
  <c r="I19" i="1"/>
  <c r="I12" i="1"/>
  <c r="H27" i="1"/>
  <c r="I15" i="1"/>
  <c r="I4" i="1"/>
  <c r="I5" i="1"/>
  <c r="I6" i="1"/>
  <c r="J2" i="1"/>
  <c r="J17" i="1" s="1"/>
  <c r="I26" i="1"/>
  <c r="I8" i="1"/>
  <c r="I20" i="1"/>
  <c r="I18" i="1"/>
  <c r="I23" i="1"/>
  <c r="I13" i="1"/>
  <c r="J7" i="1" l="1"/>
  <c r="J20" i="1"/>
  <c r="J13" i="1"/>
  <c r="J6" i="1"/>
  <c r="J4" i="1"/>
  <c r="J10" i="1"/>
  <c r="J16" i="1"/>
  <c r="I27" i="1"/>
  <c r="J8" i="1"/>
  <c r="J24" i="1"/>
  <c r="J25" i="1"/>
  <c r="J12" i="1"/>
  <c r="J9" i="1"/>
  <c r="J26" i="1"/>
  <c r="J15" i="1"/>
  <c r="J5" i="1"/>
  <c r="J21" i="1"/>
  <c r="J23" i="1"/>
  <c r="J3" i="1"/>
  <c r="J11" i="1"/>
  <c r="J22" i="1"/>
  <c r="J18" i="1"/>
  <c r="J19" i="1"/>
  <c r="J14" i="1"/>
  <c r="J27" i="1" l="1"/>
  <c r="B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 Cabo Feijoó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Alejandro Cabo Feijoó:</t>
        </r>
        <r>
          <rPr>
            <sz val="8"/>
            <color indexed="81"/>
            <rFont val="Tahoma"/>
            <family val="2"/>
          </rPr>
          <t xml:space="preserve">
Las fechas, importes y conceptos son aleatorios. Se recalculan con F9 o al modificar. Cada columna recibe sus importes.</t>
        </r>
      </text>
    </comment>
  </commentList>
</comments>
</file>

<file path=xl/sharedStrings.xml><?xml version="1.0" encoding="utf-8"?>
<sst xmlns="http://schemas.openxmlformats.org/spreadsheetml/2006/main" count="5" uniqueCount="5">
  <si>
    <t>Concepto</t>
  </si>
  <si>
    <t>Fecha</t>
  </si>
  <si>
    <t>Importe</t>
  </si>
  <si>
    <t>CASH FLOW PROYECTADO</t>
  </si>
  <si>
    <t>TOTAL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</si>
</sst>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[$-C0A]d\-mmm;@"/>
    <numFmt numFmtId="165" formatCode="#,##0_ ;[Red]\-#,##0\ "/>
    <numFmt numFmtId="166" formatCode="[$-C0A]d\-mmm\-yy;@"/>
  </numFmts>
  <fonts count="10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66" fontId="6" fillId="0" borderId="2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5" fillId="2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6" fontId="6" fillId="0" borderId="1" xfId="0" applyNumberFormat="1" applyFont="1" applyBorder="1"/>
    <xf numFmtId="6" fontId="9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214313</xdr:colOff>
      <xdr:row>1</xdr:row>
      <xdr:rowOff>87313</xdr:rowOff>
    </xdr:from>
    <xdr:to>
      <xdr:col>13</xdr:col>
      <xdr:colOff>722312</xdr:colOff>
      <xdr:row>9</xdr:row>
      <xdr:rowOff>79376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D4B1E4B7-46B9-4A2D-8237-A5B1B5A12C3E}"/>
            </a:ext>
          </a:extLst>
        </xdr:cNvPr>
        <xdr:cNvSpPr/>
      </xdr:nvSpPr>
      <xdr:spPr>
        <a:xfrm>
          <a:off x="7199313" y="277813"/>
          <a:ext cx="2793999" cy="129381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AR" sz="1100"/>
            <a:t>Las columnas</a:t>
          </a:r>
          <a:r>
            <a:rPr lang="es-AR" sz="1100" baseline="0"/>
            <a:t> A, B y C contienen valores aleatorios; presione F9 para actualizarlos.</a:t>
          </a:r>
        </a:p>
        <a:p>
          <a:pPr algn="l"/>
          <a:r>
            <a:rPr lang="es-AR" sz="1100" baseline="0"/>
            <a:t>Mediante un condicional múltipls Excel</a:t>
          </a:r>
        </a:p>
        <a:p>
          <a:pPr algn="l"/>
          <a:r>
            <a:rPr lang="es-AR" sz="1100" baseline="0"/>
            <a:t>determina la caída de valores según su</a:t>
          </a:r>
        </a:p>
        <a:p>
          <a:pPr algn="l"/>
          <a:r>
            <a:rPr lang="es-AR" sz="1100" baseline="0"/>
            <a:t>fecha. El total de control garantiza que la</a:t>
          </a:r>
        </a:p>
        <a:p>
          <a:pPr algn="l"/>
          <a:r>
            <a:rPr lang="es-AR" sz="1100" baseline="0"/>
            <a:t>aplicación sea completa.</a:t>
          </a:r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20" zoomScaleNormal="120" workbookViewId="0">
      <selection sqref="A1:C1"/>
    </sheetView>
  </sheetViews>
  <sheetFormatPr baseColWidth="10" defaultRowHeight="12.75" x14ac:dyDescent="0.2"/>
  <cols>
    <col min="1" max="1" width="11.7109375" style="4" customWidth="1"/>
    <col min="2" max="2" width="10.7109375" style="10" customWidth="1"/>
    <col min="3" max="3" width="10.7109375" style="11" customWidth="1"/>
    <col min="4" max="4" width="10.28515625" style="11" customWidth="1"/>
    <col min="5" max="10" width="10.28515625" style="4" customWidth="1"/>
    <col min="11" max="16384" width="11.42578125" style="4"/>
  </cols>
  <sheetData>
    <row r="1" spans="1:10" s="1" customFormat="1" ht="15" customHeight="1" x14ac:dyDescent="0.2">
      <c r="A1" s="19" t="s">
        <v>3</v>
      </c>
      <c r="B1" s="19"/>
      <c r="C1" s="19"/>
      <c r="D1" s="12">
        <f ca="1">TODAY()</f>
        <v>43554</v>
      </c>
      <c r="E1" s="12">
        <f t="shared" ref="E1:J1" ca="1" si="0">+D2+1</f>
        <v>43561</v>
      </c>
      <c r="F1" s="12">
        <f t="shared" ca="1" si="0"/>
        <v>43568</v>
      </c>
      <c r="G1" s="12">
        <f t="shared" ca="1" si="0"/>
        <v>43575</v>
      </c>
      <c r="H1" s="12">
        <f t="shared" ca="1" si="0"/>
        <v>43582</v>
      </c>
      <c r="I1" s="12">
        <f t="shared" ca="1" si="0"/>
        <v>43589</v>
      </c>
      <c r="J1" s="12">
        <f t="shared" ca="1" si="0"/>
        <v>43596</v>
      </c>
    </row>
    <row r="2" spans="1:10" s="1" customFormat="1" ht="15" customHeight="1" x14ac:dyDescent="0.2">
      <c r="A2" s="13" t="s">
        <v>0</v>
      </c>
      <c r="B2" s="14" t="s">
        <v>1</v>
      </c>
      <c r="C2" s="15" t="s">
        <v>2</v>
      </c>
      <c r="D2" s="16">
        <f t="shared" ref="D2:J2" ca="1" si="1">+D1+6</f>
        <v>43560</v>
      </c>
      <c r="E2" s="16">
        <f t="shared" ca="1" si="1"/>
        <v>43567</v>
      </c>
      <c r="F2" s="16">
        <f t="shared" ca="1" si="1"/>
        <v>43574</v>
      </c>
      <c r="G2" s="16">
        <f t="shared" ca="1" si="1"/>
        <v>43581</v>
      </c>
      <c r="H2" s="16">
        <f t="shared" ca="1" si="1"/>
        <v>43588</v>
      </c>
      <c r="I2" s="16">
        <f t="shared" ca="1" si="1"/>
        <v>43595</v>
      </c>
      <c r="J2" s="16">
        <f t="shared" ca="1" si="1"/>
        <v>43602</v>
      </c>
    </row>
    <row r="3" spans="1:10" x14ac:dyDescent="0.2">
      <c r="A3" s="2" t="str">
        <f ca="1">IF(RAND()&lt;0.45,"ch diferido","ch cartera")</f>
        <v>ch cartera</v>
      </c>
      <c r="B3" s="3">
        <f ca="1">ROUND(RAND()*45+TODAY(),0)</f>
        <v>43579</v>
      </c>
      <c r="C3" s="17">
        <f ca="1">IF(A3="ch diferido",-ROUND(RAND()*1000+1500,0),ROUND(RAND()*1000+1500,0))</f>
        <v>2432</v>
      </c>
      <c r="D3" s="17" t="str">
        <f t="shared" ref="D3:D19" ca="1" si="2">+IF(AND($B3&gt;=D$1,$B3&lt;=D$2),$C3,"")</f>
        <v/>
      </c>
      <c r="E3" s="17" t="str">
        <f t="shared" ref="E3:J18" ca="1" si="3">+IF(AND($B3&gt;=E$1,$B3&lt;=E$2),$C3,"")</f>
        <v/>
      </c>
      <c r="F3" s="17" t="str">
        <f t="shared" ca="1" si="3"/>
        <v/>
      </c>
      <c r="G3" s="17">
        <f t="shared" ca="1" si="3"/>
        <v>2432</v>
      </c>
      <c r="H3" s="17" t="str">
        <f t="shared" ca="1" si="3"/>
        <v/>
      </c>
      <c r="I3" s="17" t="str">
        <f t="shared" ca="1" si="3"/>
        <v/>
      </c>
      <c r="J3" s="17" t="str">
        <f t="shared" ca="1" si="3"/>
        <v/>
      </c>
    </row>
    <row r="4" spans="1:10" x14ac:dyDescent="0.2">
      <c r="A4" s="2" t="str">
        <f t="shared" ref="A4:A26" ca="1" si="4">IF(RAND()&lt;0.45,"ch diferido","ch cartera")</f>
        <v>ch cartera</v>
      </c>
      <c r="B4" s="3">
        <f t="shared" ref="B4:B26" ca="1" si="5">ROUND(RAND()*45+TODAY(),0)</f>
        <v>43579</v>
      </c>
      <c r="C4" s="17">
        <f t="shared" ref="C4:C26" ca="1" si="6">IF(A4="ch diferido",-ROUND(RAND()*1000+1500,0),ROUND(RAND()*1000+1500,0))</f>
        <v>1906</v>
      </c>
      <c r="D4" s="17" t="str">
        <f t="shared" ca="1" si="2"/>
        <v/>
      </c>
      <c r="E4" s="17" t="str">
        <f t="shared" ca="1" si="3"/>
        <v/>
      </c>
      <c r="F4" s="17" t="str">
        <f t="shared" ca="1" si="3"/>
        <v/>
      </c>
      <c r="G4" s="17">
        <f t="shared" ca="1" si="3"/>
        <v>1906</v>
      </c>
      <c r="H4" s="17" t="str">
        <f t="shared" ca="1" si="3"/>
        <v/>
      </c>
      <c r="I4" s="17" t="str">
        <f t="shared" ca="1" si="3"/>
        <v/>
      </c>
      <c r="J4" s="17" t="str">
        <f t="shared" ca="1" si="3"/>
        <v/>
      </c>
    </row>
    <row r="5" spans="1:10" x14ac:dyDescent="0.2">
      <c r="A5" s="2" t="str">
        <f t="shared" ca="1" si="4"/>
        <v>ch cartera</v>
      </c>
      <c r="B5" s="3">
        <f t="shared" ca="1" si="5"/>
        <v>43596</v>
      </c>
      <c r="C5" s="17">
        <f t="shared" ca="1" si="6"/>
        <v>2095</v>
      </c>
      <c r="D5" s="17" t="str">
        <f t="shared" ca="1" si="2"/>
        <v/>
      </c>
      <c r="E5" s="17" t="str">
        <f t="shared" ca="1" si="3"/>
        <v/>
      </c>
      <c r="F5" s="17" t="str">
        <f t="shared" ca="1" si="3"/>
        <v/>
      </c>
      <c r="G5" s="17" t="str">
        <f t="shared" ca="1" si="3"/>
        <v/>
      </c>
      <c r="H5" s="17" t="str">
        <f t="shared" ca="1" si="3"/>
        <v/>
      </c>
      <c r="I5" s="17" t="str">
        <f t="shared" ca="1" si="3"/>
        <v/>
      </c>
      <c r="J5" s="17">
        <f t="shared" ca="1" si="3"/>
        <v>2095</v>
      </c>
    </row>
    <row r="6" spans="1:10" x14ac:dyDescent="0.2">
      <c r="A6" s="2" t="str">
        <f t="shared" ca="1" si="4"/>
        <v>ch diferido</v>
      </c>
      <c r="B6" s="3">
        <f t="shared" ca="1" si="5"/>
        <v>43563</v>
      </c>
      <c r="C6" s="17">
        <f t="shared" ca="1" si="6"/>
        <v>-2051</v>
      </c>
      <c r="D6" s="17" t="str">
        <f t="shared" ca="1" si="2"/>
        <v/>
      </c>
      <c r="E6" s="17">
        <f t="shared" ca="1" si="3"/>
        <v>-2051</v>
      </c>
      <c r="F6" s="17" t="str">
        <f t="shared" ca="1" si="3"/>
        <v/>
      </c>
      <c r="G6" s="17" t="str">
        <f t="shared" ca="1" si="3"/>
        <v/>
      </c>
      <c r="H6" s="17" t="str">
        <f t="shared" ca="1" si="3"/>
        <v/>
      </c>
      <c r="I6" s="17" t="str">
        <f t="shared" ca="1" si="3"/>
        <v/>
      </c>
      <c r="J6" s="17" t="str">
        <f t="shared" ca="1" si="3"/>
        <v/>
      </c>
    </row>
    <row r="7" spans="1:10" x14ac:dyDescent="0.2">
      <c r="A7" s="2" t="str">
        <f t="shared" ca="1" si="4"/>
        <v>ch cartera</v>
      </c>
      <c r="B7" s="3">
        <f t="shared" ca="1" si="5"/>
        <v>43564</v>
      </c>
      <c r="C7" s="17">
        <f t="shared" ca="1" si="6"/>
        <v>1630</v>
      </c>
      <c r="D7" s="17" t="str">
        <f t="shared" ca="1" si="2"/>
        <v/>
      </c>
      <c r="E7" s="17">
        <f t="shared" ca="1" si="3"/>
        <v>1630</v>
      </c>
      <c r="F7" s="17" t="str">
        <f t="shared" ca="1" si="3"/>
        <v/>
      </c>
      <c r="G7" s="17" t="str">
        <f t="shared" ca="1" si="3"/>
        <v/>
      </c>
      <c r="H7" s="17" t="str">
        <f t="shared" ca="1" si="3"/>
        <v/>
      </c>
      <c r="I7" s="17" t="str">
        <f t="shared" ca="1" si="3"/>
        <v/>
      </c>
      <c r="J7" s="17" t="str">
        <f t="shared" ca="1" si="3"/>
        <v/>
      </c>
    </row>
    <row r="8" spans="1:10" x14ac:dyDescent="0.2">
      <c r="A8" s="2" t="str">
        <f t="shared" ca="1" si="4"/>
        <v>ch cartera</v>
      </c>
      <c r="B8" s="3">
        <f t="shared" ca="1" si="5"/>
        <v>43560</v>
      </c>
      <c r="C8" s="17">
        <f t="shared" ca="1" si="6"/>
        <v>1965</v>
      </c>
      <c r="D8" s="17">
        <f t="shared" ca="1" si="2"/>
        <v>1965</v>
      </c>
      <c r="E8" s="17" t="str">
        <f t="shared" ca="1" si="3"/>
        <v/>
      </c>
      <c r="F8" s="17" t="str">
        <f t="shared" ca="1" si="3"/>
        <v/>
      </c>
      <c r="G8" s="17" t="str">
        <f t="shared" ca="1" si="3"/>
        <v/>
      </c>
      <c r="H8" s="17" t="str">
        <f t="shared" ca="1" si="3"/>
        <v/>
      </c>
      <c r="I8" s="17" t="str">
        <f t="shared" ca="1" si="3"/>
        <v/>
      </c>
      <c r="J8" s="17" t="str">
        <f t="shared" ca="1" si="3"/>
        <v/>
      </c>
    </row>
    <row r="9" spans="1:10" x14ac:dyDescent="0.2">
      <c r="A9" s="2" t="str">
        <f t="shared" ca="1" si="4"/>
        <v>ch diferido</v>
      </c>
      <c r="B9" s="3">
        <f t="shared" ca="1" si="5"/>
        <v>43568</v>
      </c>
      <c r="C9" s="17">
        <f t="shared" ca="1" si="6"/>
        <v>-2072</v>
      </c>
      <c r="D9" s="17" t="str">
        <f t="shared" ca="1" si="2"/>
        <v/>
      </c>
      <c r="E9" s="17" t="str">
        <f t="shared" ca="1" si="3"/>
        <v/>
      </c>
      <c r="F9" s="17">
        <f t="shared" ca="1" si="3"/>
        <v>-2072</v>
      </c>
      <c r="G9" s="17" t="str">
        <f t="shared" ca="1" si="3"/>
        <v/>
      </c>
      <c r="H9" s="17" t="str">
        <f t="shared" ca="1" si="3"/>
        <v/>
      </c>
      <c r="I9" s="17" t="str">
        <f t="shared" ca="1" si="3"/>
        <v/>
      </c>
      <c r="J9" s="17" t="str">
        <f t="shared" ca="1" si="3"/>
        <v/>
      </c>
    </row>
    <row r="10" spans="1:10" x14ac:dyDescent="0.2">
      <c r="A10" s="2" t="str">
        <f t="shared" ca="1" si="4"/>
        <v>ch cartera</v>
      </c>
      <c r="B10" s="3">
        <f t="shared" ca="1" si="5"/>
        <v>43567</v>
      </c>
      <c r="C10" s="17">
        <f t="shared" ca="1" si="6"/>
        <v>1721</v>
      </c>
      <c r="D10" s="17" t="str">
        <f t="shared" ca="1" si="2"/>
        <v/>
      </c>
      <c r="E10" s="17">
        <f t="shared" ca="1" si="3"/>
        <v>1721</v>
      </c>
      <c r="F10" s="17" t="str">
        <f t="shared" ca="1" si="3"/>
        <v/>
      </c>
      <c r="G10" s="17" t="str">
        <f t="shared" ca="1" si="3"/>
        <v/>
      </c>
      <c r="H10" s="17" t="str">
        <f t="shared" ca="1" si="3"/>
        <v/>
      </c>
      <c r="I10" s="17" t="str">
        <f t="shared" ca="1" si="3"/>
        <v/>
      </c>
      <c r="J10" s="17" t="str">
        <f t="shared" ca="1" si="3"/>
        <v/>
      </c>
    </row>
    <row r="11" spans="1:10" x14ac:dyDescent="0.2">
      <c r="A11" s="2" t="str">
        <f t="shared" ca="1" si="4"/>
        <v>ch cartera</v>
      </c>
      <c r="B11" s="3">
        <f t="shared" ca="1" si="5"/>
        <v>43586</v>
      </c>
      <c r="C11" s="17">
        <f t="shared" ca="1" si="6"/>
        <v>2115</v>
      </c>
      <c r="D11" s="17" t="str">
        <f t="shared" ca="1" si="2"/>
        <v/>
      </c>
      <c r="E11" s="17" t="str">
        <f t="shared" ca="1" si="3"/>
        <v/>
      </c>
      <c r="F11" s="17" t="str">
        <f t="shared" ca="1" si="3"/>
        <v/>
      </c>
      <c r="G11" s="17" t="str">
        <f t="shared" ca="1" si="3"/>
        <v/>
      </c>
      <c r="H11" s="17">
        <f t="shared" ca="1" si="3"/>
        <v>2115</v>
      </c>
      <c r="I11" s="17" t="str">
        <f t="shared" ca="1" si="3"/>
        <v/>
      </c>
      <c r="J11" s="17" t="str">
        <f t="shared" ca="1" si="3"/>
        <v/>
      </c>
    </row>
    <row r="12" spans="1:10" x14ac:dyDescent="0.2">
      <c r="A12" s="2" t="str">
        <f t="shared" ca="1" si="4"/>
        <v>ch cartera</v>
      </c>
      <c r="B12" s="3">
        <f t="shared" ca="1" si="5"/>
        <v>43587</v>
      </c>
      <c r="C12" s="17">
        <f t="shared" ca="1" si="6"/>
        <v>1635</v>
      </c>
      <c r="D12" s="17" t="str">
        <f t="shared" ca="1" si="2"/>
        <v/>
      </c>
      <c r="E12" s="17" t="str">
        <f t="shared" ca="1" si="3"/>
        <v/>
      </c>
      <c r="F12" s="17" t="str">
        <f t="shared" ca="1" si="3"/>
        <v/>
      </c>
      <c r="G12" s="17" t="str">
        <f t="shared" ca="1" si="3"/>
        <v/>
      </c>
      <c r="H12" s="17">
        <f t="shared" ca="1" si="3"/>
        <v>1635</v>
      </c>
      <c r="I12" s="17" t="str">
        <f t="shared" ca="1" si="3"/>
        <v/>
      </c>
      <c r="J12" s="17" t="str">
        <f t="shared" ca="1" si="3"/>
        <v/>
      </c>
    </row>
    <row r="13" spans="1:10" x14ac:dyDescent="0.2">
      <c r="A13" s="2" t="str">
        <f t="shared" ca="1" si="4"/>
        <v>ch cartera</v>
      </c>
      <c r="B13" s="3">
        <f t="shared" ca="1" si="5"/>
        <v>43571</v>
      </c>
      <c r="C13" s="17">
        <f t="shared" ca="1" si="6"/>
        <v>2472</v>
      </c>
      <c r="D13" s="17" t="str">
        <f t="shared" ca="1" si="2"/>
        <v/>
      </c>
      <c r="E13" s="17" t="str">
        <f t="shared" ca="1" si="3"/>
        <v/>
      </c>
      <c r="F13" s="17">
        <f t="shared" ca="1" si="3"/>
        <v>2472</v>
      </c>
      <c r="G13" s="17" t="str">
        <f t="shared" ca="1" si="3"/>
        <v/>
      </c>
      <c r="H13" s="17" t="str">
        <f t="shared" ca="1" si="3"/>
        <v/>
      </c>
      <c r="I13" s="17" t="str">
        <f t="shared" ca="1" si="3"/>
        <v/>
      </c>
      <c r="J13" s="17" t="str">
        <f t="shared" ca="1" si="3"/>
        <v/>
      </c>
    </row>
    <row r="14" spans="1:10" x14ac:dyDescent="0.2">
      <c r="A14" s="2" t="str">
        <f t="shared" ca="1" si="4"/>
        <v>ch diferido</v>
      </c>
      <c r="B14" s="3">
        <f t="shared" ca="1" si="5"/>
        <v>43590</v>
      </c>
      <c r="C14" s="17">
        <f t="shared" ca="1" si="6"/>
        <v>-2019</v>
      </c>
      <c r="D14" s="17" t="str">
        <f t="shared" ca="1" si="2"/>
        <v/>
      </c>
      <c r="E14" s="17" t="str">
        <f t="shared" ca="1" si="3"/>
        <v/>
      </c>
      <c r="F14" s="17" t="str">
        <f t="shared" ca="1" si="3"/>
        <v/>
      </c>
      <c r="G14" s="17" t="str">
        <f t="shared" ca="1" si="3"/>
        <v/>
      </c>
      <c r="H14" s="17" t="str">
        <f t="shared" ca="1" si="3"/>
        <v/>
      </c>
      <c r="I14" s="17">
        <f t="shared" ca="1" si="3"/>
        <v>-2019</v>
      </c>
      <c r="J14" s="17" t="str">
        <f t="shared" ca="1" si="3"/>
        <v/>
      </c>
    </row>
    <row r="15" spans="1:10" x14ac:dyDescent="0.2">
      <c r="A15" s="2" t="str">
        <f t="shared" ca="1" si="4"/>
        <v>ch cartera</v>
      </c>
      <c r="B15" s="3">
        <f t="shared" ca="1" si="5"/>
        <v>43571</v>
      </c>
      <c r="C15" s="17">
        <f t="shared" ca="1" si="6"/>
        <v>1616</v>
      </c>
      <c r="D15" s="17" t="str">
        <f t="shared" ca="1" si="2"/>
        <v/>
      </c>
      <c r="E15" s="17" t="str">
        <f t="shared" ca="1" si="3"/>
        <v/>
      </c>
      <c r="F15" s="17">
        <f t="shared" ca="1" si="3"/>
        <v>1616</v>
      </c>
      <c r="G15" s="17" t="str">
        <f t="shared" ca="1" si="3"/>
        <v/>
      </c>
      <c r="H15" s="17" t="str">
        <f t="shared" ca="1" si="3"/>
        <v/>
      </c>
      <c r="I15" s="17" t="str">
        <f t="shared" ca="1" si="3"/>
        <v/>
      </c>
      <c r="J15" s="17" t="str">
        <f t="shared" ca="1" si="3"/>
        <v/>
      </c>
    </row>
    <row r="16" spans="1:10" x14ac:dyDescent="0.2">
      <c r="A16" s="2" t="str">
        <f t="shared" ca="1" si="4"/>
        <v>ch cartera</v>
      </c>
      <c r="B16" s="3">
        <f t="shared" ca="1" si="5"/>
        <v>43595</v>
      </c>
      <c r="C16" s="17">
        <f t="shared" ca="1" si="6"/>
        <v>1969</v>
      </c>
      <c r="D16" s="17" t="str">
        <f t="shared" ca="1" si="2"/>
        <v/>
      </c>
      <c r="E16" s="17" t="str">
        <f t="shared" ca="1" si="3"/>
        <v/>
      </c>
      <c r="F16" s="17" t="str">
        <f t="shared" ca="1" si="3"/>
        <v/>
      </c>
      <c r="G16" s="17" t="str">
        <f t="shared" ca="1" si="3"/>
        <v/>
      </c>
      <c r="H16" s="17" t="str">
        <f t="shared" ca="1" si="3"/>
        <v/>
      </c>
      <c r="I16" s="17">
        <f t="shared" ca="1" si="3"/>
        <v>1969</v>
      </c>
      <c r="J16" s="17" t="str">
        <f t="shared" ca="1" si="3"/>
        <v/>
      </c>
    </row>
    <row r="17" spans="1:10" x14ac:dyDescent="0.2">
      <c r="A17" s="2" t="str">
        <f t="shared" ca="1" si="4"/>
        <v>ch cartera</v>
      </c>
      <c r="B17" s="3">
        <f t="shared" ca="1" si="5"/>
        <v>43564</v>
      </c>
      <c r="C17" s="17">
        <f t="shared" ca="1" si="6"/>
        <v>2208</v>
      </c>
      <c r="D17" s="17" t="str">
        <f t="shared" ca="1" si="2"/>
        <v/>
      </c>
      <c r="E17" s="17">
        <f t="shared" ca="1" si="3"/>
        <v>2208</v>
      </c>
      <c r="F17" s="17" t="str">
        <f t="shared" ca="1" si="3"/>
        <v/>
      </c>
      <c r="G17" s="17" t="str">
        <f t="shared" ca="1" si="3"/>
        <v/>
      </c>
      <c r="H17" s="17" t="str">
        <f t="shared" ca="1" si="3"/>
        <v/>
      </c>
      <c r="I17" s="17" t="str">
        <f t="shared" ca="1" si="3"/>
        <v/>
      </c>
      <c r="J17" s="17" t="str">
        <f t="shared" ca="1" si="3"/>
        <v/>
      </c>
    </row>
    <row r="18" spans="1:10" x14ac:dyDescent="0.2">
      <c r="A18" s="2" t="str">
        <f t="shared" ca="1" si="4"/>
        <v>ch diferido</v>
      </c>
      <c r="B18" s="3">
        <f t="shared" ca="1" si="5"/>
        <v>43563</v>
      </c>
      <c r="C18" s="17">
        <f t="shared" ca="1" si="6"/>
        <v>-2060</v>
      </c>
      <c r="D18" s="17" t="str">
        <f t="shared" ca="1" si="2"/>
        <v/>
      </c>
      <c r="E18" s="17">
        <f t="shared" ca="1" si="3"/>
        <v>-2060</v>
      </c>
      <c r="F18" s="17" t="str">
        <f t="shared" ca="1" si="3"/>
        <v/>
      </c>
      <c r="G18" s="17" t="str">
        <f t="shared" ca="1" si="3"/>
        <v/>
      </c>
      <c r="H18" s="17" t="str">
        <f t="shared" ca="1" si="3"/>
        <v/>
      </c>
      <c r="I18" s="17" t="str">
        <f t="shared" ca="1" si="3"/>
        <v/>
      </c>
      <c r="J18" s="17" t="str">
        <f t="shared" ca="1" si="3"/>
        <v/>
      </c>
    </row>
    <row r="19" spans="1:10" x14ac:dyDescent="0.2">
      <c r="A19" s="2" t="str">
        <f t="shared" ca="1" si="4"/>
        <v>ch diferido</v>
      </c>
      <c r="B19" s="3">
        <f t="shared" ca="1" si="5"/>
        <v>43576</v>
      </c>
      <c r="C19" s="17">
        <f t="shared" ca="1" si="6"/>
        <v>-1508</v>
      </c>
      <c r="D19" s="17" t="str">
        <f t="shared" ca="1" si="2"/>
        <v/>
      </c>
      <c r="E19" s="17" t="str">
        <f t="shared" ref="E19:J19" ca="1" si="7">+IF(AND($B19&gt;=E$1,$B19&lt;=E$2),$C19,"")</f>
        <v/>
      </c>
      <c r="F19" s="17" t="str">
        <f t="shared" ca="1" si="7"/>
        <v/>
      </c>
      <c r="G19" s="17">
        <f t="shared" ca="1" si="7"/>
        <v>-1508</v>
      </c>
      <c r="H19" s="17" t="str">
        <f t="shared" ca="1" si="7"/>
        <v/>
      </c>
      <c r="I19" s="17" t="str">
        <f t="shared" ca="1" si="7"/>
        <v/>
      </c>
      <c r="J19" s="17" t="str">
        <f t="shared" ca="1" si="7"/>
        <v/>
      </c>
    </row>
    <row r="20" spans="1:10" x14ac:dyDescent="0.2">
      <c r="A20" s="2" t="str">
        <f t="shared" ca="1" si="4"/>
        <v>ch cartera</v>
      </c>
      <c r="B20" s="3">
        <f t="shared" ca="1" si="5"/>
        <v>43565</v>
      </c>
      <c r="C20" s="17">
        <f t="shared" ca="1" si="6"/>
        <v>2272</v>
      </c>
      <c r="D20" s="17" t="str">
        <f t="shared" ref="D20:J26" ca="1" si="8">+IF(AND($B20&gt;=D$1,$B20&lt;=D$2),$C20,"")</f>
        <v/>
      </c>
      <c r="E20" s="17">
        <f t="shared" ca="1" si="8"/>
        <v>2272</v>
      </c>
      <c r="F20" s="17" t="str">
        <f t="shared" ca="1" si="8"/>
        <v/>
      </c>
      <c r="G20" s="17" t="str">
        <f t="shared" ca="1" si="8"/>
        <v/>
      </c>
      <c r="H20" s="17" t="str">
        <f t="shared" ca="1" si="8"/>
        <v/>
      </c>
      <c r="I20" s="17" t="str">
        <f t="shared" ca="1" si="8"/>
        <v/>
      </c>
      <c r="J20" s="17" t="str">
        <f t="shared" ca="1" si="8"/>
        <v/>
      </c>
    </row>
    <row r="21" spans="1:10" x14ac:dyDescent="0.2">
      <c r="A21" s="2" t="str">
        <f t="shared" ca="1" si="4"/>
        <v>ch diferido</v>
      </c>
      <c r="B21" s="3">
        <f t="shared" ca="1" si="5"/>
        <v>43598</v>
      </c>
      <c r="C21" s="17">
        <f t="shared" ca="1" si="6"/>
        <v>-1962</v>
      </c>
      <c r="D21" s="17" t="str">
        <f t="shared" ca="1" si="8"/>
        <v/>
      </c>
      <c r="E21" s="17" t="str">
        <f t="shared" ca="1" si="8"/>
        <v/>
      </c>
      <c r="F21" s="17" t="str">
        <f t="shared" ca="1" si="8"/>
        <v/>
      </c>
      <c r="G21" s="17" t="str">
        <f t="shared" ca="1" si="8"/>
        <v/>
      </c>
      <c r="H21" s="17" t="str">
        <f t="shared" ca="1" si="8"/>
        <v/>
      </c>
      <c r="I21" s="17" t="str">
        <f t="shared" ca="1" si="8"/>
        <v/>
      </c>
      <c r="J21" s="17">
        <f t="shared" ca="1" si="8"/>
        <v>-1962</v>
      </c>
    </row>
    <row r="22" spans="1:10" x14ac:dyDescent="0.2">
      <c r="A22" s="2" t="str">
        <f t="shared" ca="1" si="4"/>
        <v>ch diferido</v>
      </c>
      <c r="B22" s="3">
        <f t="shared" ca="1" si="5"/>
        <v>43589</v>
      </c>
      <c r="C22" s="17">
        <f t="shared" ca="1" si="6"/>
        <v>-1769</v>
      </c>
      <c r="D22" s="17" t="str">
        <f t="shared" ca="1" si="8"/>
        <v/>
      </c>
      <c r="E22" s="17" t="str">
        <f t="shared" ca="1" si="8"/>
        <v/>
      </c>
      <c r="F22" s="17" t="str">
        <f t="shared" ca="1" si="8"/>
        <v/>
      </c>
      <c r="G22" s="17" t="str">
        <f t="shared" ca="1" si="8"/>
        <v/>
      </c>
      <c r="H22" s="17" t="str">
        <f t="shared" ca="1" si="8"/>
        <v/>
      </c>
      <c r="I22" s="17">
        <f t="shared" ca="1" si="8"/>
        <v>-1769</v>
      </c>
      <c r="J22" s="17" t="str">
        <f t="shared" ca="1" si="8"/>
        <v/>
      </c>
    </row>
    <row r="23" spans="1:10" x14ac:dyDescent="0.2">
      <c r="A23" s="2" t="str">
        <f t="shared" ca="1" si="4"/>
        <v>ch cartera</v>
      </c>
      <c r="B23" s="3">
        <f t="shared" ca="1" si="5"/>
        <v>43561</v>
      </c>
      <c r="C23" s="17">
        <f t="shared" ca="1" si="6"/>
        <v>2154</v>
      </c>
      <c r="D23" s="17" t="str">
        <f t="shared" ca="1" si="8"/>
        <v/>
      </c>
      <c r="E23" s="17">
        <f t="shared" ca="1" si="8"/>
        <v>2154</v>
      </c>
      <c r="F23" s="17" t="str">
        <f t="shared" ca="1" si="8"/>
        <v/>
      </c>
      <c r="G23" s="17" t="str">
        <f t="shared" ca="1" si="8"/>
        <v/>
      </c>
      <c r="H23" s="17" t="str">
        <f t="shared" ca="1" si="8"/>
        <v/>
      </c>
      <c r="I23" s="17" t="str">
        <f t="shared" ca="1" si="8"/>
        <v/>
      </c>
      <c r="J23" s="17" t="str">
        <f t="shared" ca="1" si="8"/>
        <v/>
      </c>
    </row>
    <row r="24" spans="1:10" x14ac:dyDescent="0.2">
      <c r="A24" s="2" t="str">
        <f t="shared" ca="1" si="4"/>
        <v>ch diferido</v>
      </c>
      <c r="B24" s="3">
        <f t="shared" ca="1" si="5"/>
        <v>43565</v>
      </c>
      <c r="C24" s="17">
        <f t="shared" ca="1" si="6"/>
        <v>-2397</v>
      </c>
      <c r="D24" s="17" t="str">
        <f t="shared" ca="1" si="8"/>
        <v/>
      </c>
      <c r="E24" s="17">
        <f t="shared" ca="1" si="8"/>
        <v>-2397</v>
      </c>
      <c r="F24" s="17" t="str">
        <f t="shared" ca="1" si="8"/>
        <v/>
      </c>
      <c r="G24" s="17" t="str">
        <f t="shared" ca="1" si="8"/>
        <v/>
      </c>
      <c r="H24" s="17" t="str">
        <f t="shared" ca="1" si="8"/>
        <v/>
      </c>
      <c r="I24" s="17" t="str">
        <f t="shared" ca="1" si="8"/>
        <v/>
      </c>
      <c r="J24" s="17" t="str">
        <f t="shared" ca="1" si="8"/>
        <v/>
      </c>
    </row>
    <row r="25" spans="1:10" x14ac:dyDescent="0.2">
      <c r="A25" s="2" t="str">
        <f t="shared" ca="1" si="4"/>
        <v>ch cartera</v>
      </c>
      <c r="B25" s="3">
        <f t="shared" ca="1" si="5"/>
        <v>43575</v>
      </c>
      <c r="C25" s="17">
        <f t="shared" ca="1" si="6"/>
        <v>2077</v>
      </c>
      <c r="D25" s="17" t="str">
        <f t="shared" ca="1" si="8"/>
        <v/>
      </c>
      <c r="E25" s="17" t="str">
        <f t="shared" ca="1" si="8"/>
        <v/>
      </c>
      <c r="F25" s="17" t="str">
        <f t="shared" ca="1" si="8"/>
        <v/>
      </c>
      <c r="G25" s="17">
        <f t="shared" ca="1" si="8"/>
        <v>2077</v>
      </c>
      <c r="H25" s="17" t="str">
        <f t="shared" ca="1" si="8"/>
        <v/>
      </c>
      <c r="I25" s="17" t="str">
        <f t="shared" ca="1" si="8"/>
        <v/>
      </c>
      <c r="J25" s="17" t="str">
        <f t="shared" ca="1" si="8"/>
        <v/>
      </c>
    </row>
    <row r="26" spans="1:10" x14ac:dyDescent="0.2">
      <c r="A26" s="5" t="str">
        <f t="shared" ca="1" si="4"/>
        <v>ch diferido</v>
      </c>
      <c r="B26" s="6">
        <f t="shared" ca="1" si="5"/>
        <v>43588</v>
      </c>
      <c r="C26" s="17">
        <f t="shared" ca="1" si="6"/>
        <v>-2062</v>
      </c>
      <c r="D26" s="17" t="str">
        <f t="shared" ca="1" si="8"/>
        <v/>
      </c>
      <c r="E26" s="17" t="str">
        <f t="shared" ca="1" si="8"/>
        <v/>
      </c>
      <c r="F26" s="17" t="str">
        <f t="shared" ca="1" si="8"/>
        <v/>
      </c>
      <c r="G26" s="17" t="str">
        <f t="shared" ca="1" si="8"/>
        <v/>
      </c>
      <c r="H26" s="17">
        <f t="shared" ca="1" si="8"/>
        <v>-2062</v>
      </c>
      <c r="I26" s="17" t="str">
        <f t="shared" ca="1" si="8"/>
        <v/>
      </c>
      <c r="J26" s="17" t="str">
        <f t="shared" ca="1" si="8"/>
        <v/>
      </c>
    </row>
    <row r="27" spans="1:10" s="9" customFormat="1" ht="27" customHeight="1" x14ac:dyDescent="0.2">
      <c r="A27" s="7" t="s">
        <v>4</v>
      </c>
      <c r="B27" s="8">
        <f ca="1">C27-SUM(D27:J27)</f>
        <v>0</v>
      </c>
      <c r="C27" s="18">
        <f ca="1">SUM(C3:C26)</f>
        <v>12367</v>
      </c>
      <c r="D27" s="18">
        <f ca="1">SUM(D3:D26)</f>
        <v>1965</v>
      </c>
      <c r="E27" s="18">
        <f t="shared" ref="E27:J27" ca="1" si="9">SUM(E3:E26)</f>
        <v>3477</v>
      </c>
      <c r="F27" s="18">
        <f t="shared" ca="1" si="9"/>
        <v>2016</v>
      </c>
      <c r="G27" s="18">
        <f t="shared" ca="1" si="9"/>
        <v>4907</v>
      </c>
      <c r="H27" s="18">
        <f t="shared" ca="1" si="9"/>
        <v>1688</v>
      </c>
      <c r="I27" s="18">
        <f t="shared" ca="1" si="9"/>
        <v>-1819</v>
      </c>
      <c r="J27" s="18">
        <f t="shared" ca="1" si="9"/>
        <v>133</v>
      </c>
    </row>
    <row r="28" spans="1:10" x14ac:dyDescent="0.2">
      <c r="E28" s="11"/>
      <c r="F28" s="11"/>
      <c r="G28" s="11"/>
      <c r="H28" s="11"/>
      <c r="I28" s="11"/>
      <c r="J28" s="11"/>
    </row>
  </sheetData>
  <mergeCells count="1">
    <mergeCell ref="A1:C1"/>
  </mergeCells>
  <phoneticPr fontId="1" type="noConversion"/>
  <conditionalFormatting sqref="B3:B26 D1:J2">
    <cfRule type="cellIs" dxfId="1" priority="1" stopIfTrue="1" operator="equal">
      <formula>"Ingreso"</formula>
    </cfRule>
  </conditionalFormatting>
  <conditionalFormatting sqref="A1:A26 A28:A65536">
    <cfRule type="cellIs" dxfId="0" priority="2" stopIfTrue="1" operator="equal">
      <formula>"ch diferido"</formula>
    </cfRule>
  </conditionalFormatting>
  <printOptions horizontalCentered="1"/>
  <pageMargins left="0.39370078740157483" right="0.39370078740157483" top="0.78740157480314965" bottom="0.78740157480314965" header="0" footer="0"/>
  <pageSetup paperSize="9" scale="13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Cabo Feijoó</dc:creator>
  <cp:lastModifiedBy>Alejandro Cabo</cp:lastModifiedBy>
  <cp:lastPrinted>2006-11-06T03:08:19Z</cp:lastPrinted>
  <dcterms:created xsi:type="dcterms:W3CDTF">2005-11-20T03:22:15Z</dcterms:created>
  <dcterms:modified xsi:type="dcterms:W3CDTF">2019-03-30T04:55:27Z</dcterms:modified>
</cp:coreProperties>
</file>